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384" windowHeight="9300" activeTab="0"/>
  </bookViews>
  <sheets>
    <sheet name="Foglio1" sheetId="1" r:id="rId1"/>
    <sheet name="Foglio2" sheetId="2" r:id="rId2"/>
    <sheet name="Foglio3" sheetId="3" r:id="rId3"/>
  </sheets>
  <definedNames>
    <definedName name="h">'Foglio1'!$I$9</definedName>
  </definedNames>
  <calcPr fullCalcOnLoad="1"/>
</workbook>
</file>

<file path=xl/sharedStrings.xml><?xml version="1.0" encoding="utf-8"?>
<sst xmlns="http://schemas.openxmlformats.org/spreadsheetml/2006/main" count="32" uniqueCount="8">
  <si>
    <t>Pendolo semplice: determinazione di g</t>
  </si>
  <si>
    <t>l=</t>
  </si>
  <si>
    <t>t</t>
  </si>
  <si>
    <t>v</t>
  </si>
  <si>
    <t>h=</t>
  </si>
  <si>
    <t>g=</t>
  </si>
  <si>
    <t>teta</t>
  </si>
  <si>
    <t>&lt;g&gt;=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</si>
</sst>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</numFmts>
  <fonts count="6">
    <font>
      <sz val="10"/>
      <name val="Arial"/>
      <family val="0"/>
    </font>
    <font>
      <sz val="24"/>
      <name val="Times New Roman"/>
      <family val="1"/>
    </font>
    <font>
      <sz val="16"/>
      <color indexed="8"/>
      <name val="Times New Roman"/>
      <family val="0"/>
    </font>
    <font>
      <sz val="16"/>
      <color indexed="8"/>
      <name val="Coronet"/>
      <family val="0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lef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Foglio1!$A$14:$A$44</c:f>
              <c:numCache/>
            </c:numRef>
          </c:xVal>
          <c:yVal>
            <c:numRef>
              <c:f>Foglio1!$B$14:$B$44</c:f>
              <c:numCache/>
            </c:numRef>
          </c:yVal>
          <c:smooth val="1"/>
        </c:ser>
        <c:axId val="52757816"/>
        <c:axId val="5058297"/>
      </c:scatterChart>
      <c:valAx>
        <c:axId val="52757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8297"/>
        <c:crosses val="autoZero"/>
        <c:crossBetween val="midCat"/>
        <c:dispUnits/>
        <c:majorUnit val="0.1"/>
        <c:minorUnit val="0.1"/>
      </c:valAx>
      <c:valAx>
        <c:axId val="505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57150</xdr:rowOff>
    </xdr:from>
    <xdr:to>
      <xdr:col>14</xdr:col>
      <xdr:colOff>238125</xdr:colOff>
      <xdr:row>6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3867150" y="600075"/>
          <a:ext cx="5010150" cy="600075"/>
          <a:chOff x="768" y="3312"/>
          <a:chExt cx="3936" cy="656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422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0,84
</a:t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374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0,91
</a:t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326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0,97
</a:t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278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1,03
</a:t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230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1,08
</a:t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182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1,15
</a:t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1344" y="3640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1,20
</a:t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768" y="3640"/>
            <a:ext cx="576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T(s)
</a:t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422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18
</a:t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374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21
</a:t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326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24
</a:t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278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27
</a:t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230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29,8
</a:t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182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33
</a:t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1344" y="3312"/>
            <a:ext cx="480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36,5
</a:t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768" y="3312"/>
            <a:ext cx="576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l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(cm)
</a:t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768" y="3312"/>
            <a:ext cx="39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768" y="3640"/>
            <a:ext cx="393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768" y="3968"/>
            <a:ext cx="39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>
            <a:off x="768" y="3312"/>
            <a:ext cx="0" cy="65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3"/>
          <xdr:cNvSpPr>
            <a:spLocks/>
          </xdr:cNvSpPr>
        </xdr:nvSpPr>
        <xdr:spPr>
          <a:xfrm>
            <a:off x="134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>
            <a:off x="182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230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6"/>
          <xdr:cNvSpPr>
            <a:spLocks/>
          </xdr:cNvSpPr>
        </xdr:nvSpPr>
        <xdr:spPr>
          <a:xfrm>
            <a:off x="278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7"/>
          <xdr:cNvSpPr>
            <a:spLocks/>
          </xdr:cNvSpPr>
        </xdr:nvSpPr>
        <xdr:spPr>
          <a:xfrm>
            <a:off x="326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>
            <a:off x="374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>
            <a:off x="4224" y="3312"/>
            <a:ext cx="0" cy="65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30"/>
          <xdr:cNvSpPr>
            <a:spLocks/>
          </xdr:cNvSpPr>
        </xdr:nvSpPr>
        <xdr:spPr>
          <a:xfrm>
            <a:off x="4704" y="3312"/>
            <a:ext cx="0" cy="65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323850</xdr:colOff>
      <xdr:row>45</xdr:row>
      <xdr:rowOff>114300</xdr:rowOff>
    </xdr:from>
    <xdr:to>
      <xdr:col>15</xdr:col>
      <xdr:colOff>447675</xdr:colOff>
      <xdr:row>72</xdr:row>
      <xdr:rowOff>142875</xdr:rowOff>
    </xdr:to>
    <xdr:graphicFrame>
      <xdr:nvGraphicFramePr>
        <xdr:cNvPr id="30" name="Chart 31"/>
        <xdr:cNvGraphicFramePr/>
      </xdr:nvGraphicFramePr>
      <xdr:xfrm>
        <a:off x="3429000" y="7677150"/>
        <a:ext cx="62674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1"/>
  <sheetViews>
    <sheetView tabSelected="1" zoomScale="75" zoomScaleNormal="75" workbookViewId="0" topLeftCell="C1">
      <selection activeCell="C49" sqref="C49"/>
    </sheetView>
  </sheetViews>
  <sheetFormatPr defaultColWidth="9.140625" defaultRowHeight="12.75"/>
  <cols>
    <col min="1" max="1" width="10.00390625" style="0" bestFit="1" customWidth="1"/>
    <col min="9" max="9" width="9.8515625" style="0" bestFit="1" customWidth="1"/>
  </cols>
  <sheetData>
    <row r="1" spans="1:6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30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7.25">
      <c r="A9" s="2"/>
      <c r="B9" s="2"/>
      <c r="C9" s="2"/>
      <c r="D9" s="2"/>
      <c r="E9" s="2"/>
      <c r="F9" s="2"/>
      <c r="G9" s="2"/>
      <c r="H9" s="7" t="s">
        <v>4</v>
      </c>
      <c r="I9" s="8">
        <v>0.05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2"/>
      <c r="B11" s="4" t="s">
        <v>5</v>
      </c>
      <c r="C11" s="6">
        <v>9.6</v>
      </c>
      <c r="D11" s="4" t="s">
        <v>5</v>
      </c>
      <c r="E11" s="6">
        <v>9.7</v>
      </c>
      <c r="F11" s="4" t="s">
        <v>5</v>
      </c>
      <c r="G11" s="6">
        <v>9.8</v>
      </c>
      <c r="H11" s="4" t="s">
        <v>5</v>
      </c>
      <c r="I11" s="6">
        <v>9.9</v>
      </c>
      <c r="J11" s="4" t="s">
        <v>5</v>
      </c>
      <c r="K11" s="6">
        <v>9.8</v>
      </c>
      <c r="L11" s="4" t="s">
        <v>5</v>
      </c>
      <c r="M11" s="6">
        <v>9.7</v>
      </c>
      <c r="N11" s="4" t="s">
        <v>5</v>
      </c>
      <c r="O11" s="6">
        <v>9.7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2"/>
      <c r="B12" s="4" t="s">
        <v>1</v>
      </c>
      <c r="C12" s="6">
        <v>0.365</v>
      </c>
      <c r="D12" s="4" t="s">
        <v>1</v>
      </c>
      <c r="E12" s="6">
        <v>0.33</v>
      </c>
      <c r="F12" s="4" t="s">
        <v>1</v>
      </c>
      <c r="G12" s="6">
        <v>0.298</v>
      </c>
      <c r="H12" s="4" t="s">
        <v>1</v>
      </c>
      <c r="I12" s="6">
        <v>0.27</v>
      </c>
      <c r="J12" s="4" t="s">
        <v>1</v>
      </c>
      <c r="K12" s="6">
        <v>0.24</v>
      </c>
      <c r="L12" s="4" t="s">
        <v>1</v>
      </c>
      <c r="M12" s="6">
        <v>0.21</v>
      </c>
      <c r="N12" s="4" t="s">
        <v>1</v>
      </c>
      <c r="O12" s="6">
        <v>0.18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2.75">
      <c r="A13" s="5" t="s">
        <v>2</v>
      </c>
      <c r="B13" s="5" t="s">
        <v>6</v>
      </c>
      <c r="C13" s="5" t="s">
        <v>3</v>
      </c>
      <c r="D13" s="5" t="s">
        <v>6</v>
      </c>
      <c r="E13" s="5" t="s">
        <v>3</v>
      </c>
      <c r="F13" s="5" t="s">
        <v>6</v>
      </c>
      <c r="G13" s="5" t="s">
        <v>3</v>
      </c>
      <c r="H13" s="5" t="s">
        <v>6</v>
      </c>
      <c r="I13" s="5" t="s">
        <v>3</v>
      </c>
      <c r="J13" s="5" t="s">
        <v>6</v>
      </c>
      <c r="K13" s="5" t="s">
        <v>3</v>
      </c>
      <c r="L13" s="5" t="s">
        <v>6</v>
      </c>
      <c r="M13" s="5" t="s">
        <v>3</v>
      </c>
      <c r="N13" s="5" t="s">
        <v>6</v>
      </c>
      <c r="O13" s="5" t="s">
        <v>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2.75">
      <c r="A14">
        <v>0</v>
      </c>
      <c r="B14" s="2">
        <v>-0.01</v>
      </c>
      <c r="C14" s="2">
        <v>0</v>
      </c>
      <c r="D14" s="2">
        <v>-0.01</v>
      </c>
      <c r="E14" s="2">
        <v>0</v>
      </c>
      <c r="F14" s="2">
        <v>-0.01</v>
      </c>
      <c r="G14" s="2">
        <v>0</v>
      </c>
      <c r="H14" s="2">
        <v>-0.01</v>
      </c>
      <c r="I14" s="2">
        <v>0</v>
      </c>
      <c r="J14" s="2">
        <v>-0.01</v>
      </c>
      <c r="K14" s="2">
        <v>0</v>
      </c>
      <c r="L14" s="2">
        <v>-0.01</v>
      </c>
      <c r="M14" s="2">
        <v>0</v>
      </c>
      <c r="N14" s="2">
        <v>-0.01</v>
      </c>
      <c r="O14" s="2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2">
        <f aca="true" t="shared" si="0" ref="A15:A44">A14+h</f>
        <v>0.05</v>
      </c>
      <c r="B15" s="2">
        <f>B14+h*C14-h^2*(C$11/C$12)*SIN(B14)</f>
        <v>-0.009342476712273973</v>
      </c>
      <c r="C15" s="2">
        <f>(B15-B14)/h</f>
        <v>0.013150465754520543</v>
      </c>
      <c r="D15" s="2">
        <f>D14+h*E14-h^2*(E$11/E$12)*SIN(D14)</f>
        <v>-0.009265163762565025</v>
      </c>
      <c r="E15" s="2">
        <f aca="true" t="shared" si="1" ref="E15:E44">(D15-D14)/h</f>
        <v>0.014696724748699506</v>
      </c>
      <c r="F15" s="2">
        <f>F14+h*G14-h^2*(G$11/G$12)*SIN(F14)</f>
        <v>-0.009177866051385626</v>
      </c>
      <c r="G15" s="2">
        <f aca="true" t="shared" si="2" ref="G15:G44">(F15-F14)/h</f>
        <v>0.016442678972287475</v>
      </c>
      <c r="H15" s="2">
        <f>H14+h*I14-h^2*(I$11/I$12)*SIN(H14)</f>
        <v>-0.009083348611034723</v>
      </c>
      <c r="I15" s="2">
        <f aca="true" t="shared" si="3" ref="I15:I44">(H15-H14)/h</f>
        <v>0.018333027779305552</v>
      </c>
      <c r="J15" s="2">
        <f>J14+h*K14-h^2*(K$11/K$12)*SIN(J14)</f>
        <v>-0.008979183680470487</v>
      </c>
      <c r="K15" s="2">
        <f aca="true" t="shared" si="4" ref="K15:K44">(J15-J14)/h</f>
        <v>0.02041632639059026</v>
      </c>
      <c r="L15" s="2">
        <f>L14+h*M14-h^2*(M$11/M$12)*SIN(L14)</f>
        <v>-0.00884525734117361</v>
      </c>
      <c r="M15" s="2">
        <f aca="true" t="shared" si="5" ref="M15:M44">(L15-L14)/h</f>
        <v>0.02309485317652779</v>
      </c>
      <c r="N15" s="2">
        <f>N14+h*O14-h^2*(O$11/O$12)*SIN(N14)</f>
        <v>-0.008652800231369214</v>
      </c>
      <c r="O15" s="2">
        <f aca="true" t="shared" si="6" ref="O15:O44">(N15-N14)/h</f>
        <v>0.02694399537261572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2">
        <f t="shared" si="0"/>
        <v>0.1</v>
      </c>
      <c r="B16" s="2">
        <f>B15+h*C15-h^2*(C$11/C$12)*SIN(B15)</f>
        <v>-0.00807066252210023</v>
      </c>
      <c r="C16" s="2">
        <f>(B16-B15)/h</f>
        <v>0.025436283803474853</v>
      </c>
      <c r="D16" s="2">
        <f>D15+h*E15-h^2*(E$11/E$12)*SIN(D15)</f>
        <v>-0.007849488110860631</v>
      </c>
      <c r="E16" s="2">
        <f t="shared" si="1"/>
        <v>0.02831351303408787</v>
      </c>
      <c r="F16" s="2">
        <f aca="true" t="shared" si="7" ref="F16:F44">F15+h*G15-h^2*(G$11/G$12)*SIN(F15)</f>
        <v>-0.007601186594302223</v>
      </c>
      <c r="G16" s="2">
        <f t="shared" si="2"/>
        <v>0.03153358914166807</v>
      </c>
      <c r="H16" s="2">
        <f aca="true" t="shared" si="8" ref="H16:H44">H15+h*I15-h^2*(I$11/I$12)*SIN(H15)</f>
        <v>-0.00733406838248356</v>
      </c>
      <c r="I16" s="2">
        <f t="shared" si="3"/>
        <v>0.03498560457102326</v>
      </c>
      <c r="J16" s="2">
        <f aca="true" t="shared" si="9" ref="J16:J44">J15+h*K15-h^2*(K$11/K$12)*SIN(J15)</f>
        <v>-0.007041754677438056</v>
      </c>
      <c r="K16" s="2">
        <f t="shared" si="4"/>
        <v>0.03874858006064862</v>
      </c>
      <c r="L16" s="2">
        <f aca="true" t="shared" si="10" ref="L16:L44">L15+h*M15-h^2*(M$11/M$12)*SIN(L15)</f>
        <v>-0.006669111379785405</v>
      </c>
      <c r="M16" s="2">
        <f t="shared" si="5"/>
        <v>0.04352291922776412</v>
      </c>
      <c r="N16" s="2">
        <f aca="true" t="shared" si="11" ref="N16:N44">N15+h*O15-h^2*(O$11/O$12)*SIN(N15)</f>
        <v>-0.006139890533552466</v>
      </c>
      <c r="O16" s="2">
        <f t="shared" si="6"/>
        <v>0.050258193956334955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2">
        <f t="shared" si="0"/>
        <v>0.15000000000000002</v>
      </c>
      <c r="B17" s="2">
        <f>B16+h*C16-h^2*(C$11/C$12)*SIN(B16)</f>
        <v>-0.006268180392782162</v>
      </c>
      <c r="C17" s="2">
        <f>(B17-B16)/h</f>
        <v>0.03604964258636137</v>
      </c>
      <c r="D17" s="2">
        <f>D16+h*E16-h^2*(E$11/E$12)*SIN(D16)</f>
        <v>-0.0058569999380209525</v>
      </c>
      <c r="E17" s="2">
        <f t="shared" si="1"/>
        <v>0.03984976345679358</v>
      </c>
      <c r="F17" s="2">
        <f t="shared" si="7"/>
        <v>-0.005399583384733806</v>
      </c>
      <c r="G17" s="2">
        <f t="shared" si="2"/>
        <v>0.04403206419136834</v>
      </c>
      <c r="H17" s="2">
        <f t="shared" si="8"/>
        <v>-0.00491250457910335</v>
      </c>
      <c r="I17" s="2">
        <f t="shared" si="3"/>
        <v>0.04843127606760419</v>
      </c>
      <c r="J17" s="2">
        <f t="shared" si="9"/>
        <v>-0.004385485825220664</v>
      </c>
      <c r="K17" s="2">
        <f t="shared" si="4"/>
        <v>0.05312537704434784</v>
      </c>
      <c r="L17" s="2">
        <f t="shared" si="10"/>
        <v>-0.00372284755118917</v>
      </c>
      <c r="M17" s="2">
        <f t="shared" si="5"/>
        <v>0.058925276571924694</v>
      </c>
      <c r="N17" s="2">
        <f t="shared" si="11"/>
        <v>-0.0027998063360498444</v>
      </c>
      <c r="O17" s="2">
        <f t="shared" si="6"/>
        <v>0.06680168395005244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2">
        <f t="shared" si="0"/>
        <v>0.2</v>
      </c>
      <c r="B18" s="2">
        <f>B17+h*C17-h^2*(C$11/C$12)*SIN(B17)</f>
        <v>-0.004053546635191944</v>
      </c>
      <c r="C18" s="2">
        <f>(B18-B17)/h</f>
        <v>0.04429267515180435</v>
      </c>
      <c r="D18" s="2">
        <f>D17+h*E17-h^2*(E$11/E$12)*SIN(D17)</f>
        <v>-0.003434113472932544</v>
      </c>
      <c r="E18" s="2">
        <f t="shared" si="1"/>
        <v>0.048457729301768164</v>
      </c>
      <c r="F18" s="2">
        <f t="shared" si="7"/>
        <v>-0.002754056852689808</v>
      </c>
      <c r="G18" s="2">
        <f t="shared" si="2"/>
        <v>0.05291053064087996</v>
      </c>
      <c r="H18" s="2">
        <f t="shared" si="8"/>
        <v>-0.0020406296671810075</v>
      </c>
      <c r="I18" s="2">
        <f t="shared" si="3"/>
        <v>0.05743749823844685</v>
      </c>
      <c r="J18" s="2">
        <f t="shared" si="9"/>
        <v>-0.0012815333966932291</v>
      </c>
      <c r="K18" s="2">
        <f t="shared" si="4"/>
        <v>0.062079048570548696</v>
      </c>
      <c r="L18" s="2">
        <f t="shared" si="10"/>
        <v>-0.0003466844626977934</v>
      </c>
      <c r="M18" s="2">
        <f t="shared" si="5"/>
        <v>0.06752326176982752</v>
      </c>
      <c r="N18" s="2">
        <f t="shared" si="11"/>
        <v>0.0009174735000360291</v>
      </c>
      <c r="O18" s="2">
        <f t="shared" si="6"/>
        <v>0.07434559672171746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2">
        <f t="shared" si="0"/>
        <v>0.25</v>
      </c>
      <c r="B19" s="2">
        <f>B18+h*C18-h^2*(C$11/C$12)*SIN(B18)</f>
        <v>-0.0015723790342438363</v>
      </c>
      <c r="C19" s="2">
        <f>(B19-B18)/h</f>
        <v>0.04962335201896215</v>
      </c>
      <c r="D19" s="2">
        <f>D18+h*E18-h^2*(E$11/E$12)*SIN(D18)</f>
        <v>-0.0007588721956156694</v>
      </c>
      <c r="E19" s="2">
        <f t="shared" si="1"/>
        <v>0.053504825546337495</v>
      </c>
      <c r="F19" s="2">
        <f t="shared" si="7"/>
        <v>0.0001178935303406854</v>
      </c>
      <c r="G19" s="2">
        <f t="shared" si="2"/>
        <v>0.057439007660609866</v>
      </c>
      <c r="H19" s="2">
        <f t="shared" si="8"/>
        <v>0.0010183028344096148</v>
      </c>
      <c r="I19" s="2">
        <f t="shared" si="3"/>
        <v>0.06117865003181244</v>
      </c>
      <c r="J19" s="2">
        <f t="shared" si="9"/>
        <v>0.001953242196937545</v>
      </c>
      <c r="K19" s="2">
        <f t="shared" si="4"/>
        <v>0.06469551187261548</v>
      </c>
      <c r="L19" s="2">
        <f t="shared" si="10"/>
        <v>0.0030695124260412643</v>
      </c>
      <c r="M19" s="2">
        <f t="shared" si="5"/>
        <v>0.06832393777478116</v>
      </c>
      <c r="N19" s="2">
        <f t="shared" si="11"/>
        <v>0.004511149284707826</v>
      </c>
      <c r="O19" s="2">
        <f t="shared" si="6"/>
        <v>0.07187351569343592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2">
        <f t="shared" si="0"/>
        <v>0.3</v>
      </c>
      <c r="B20" s="2">
        <f aca="true" t="shared" si="12" ref="B16:B44">B19+h*C19-h^2*(C$11/C$12)*SIN(B19)</f>
        <v>0.0010121778304626448</v>
      </c>
      <c r="C20" s="2">
        <f>(B20-B19)/h</f>
        <v>0.051691137294129615</v>
      </c>
      <c r="D20" s="2">
        <f>D19+h*E19-h^2*(E$11/E$12)*SIN(D19)</f>
        <v>0.001972134684662939</v>
      </c>
      <c r="E20" s="2">
        <f t="shared" si="1"/>
        <v>0.05462013760557217</v>
      </c>
      <c r="F20" s="2">
        <f t="shared" si="7"/>
        <v>0.0029801513244897835</v>
      </c>
      <c r="G20" s="2">
        <f t="shared" si="2"/>
        <v>0.05724515588298196</v>
      </c>
      <c r="H20" s="2">
        <f t="shared" si="8"/>
        <v>0.003983890925644793</v>
      </c>
      <c r="I20" s="2">
        <f t="shared" si="3"/>
        <v>0.05931176182470356</v>
      </c>
      <c r="J20" s="2">
        <f t="shared" si="9"/>
        <v>0.004988624443083758</v>
      </c>
      <c r="K20" s="2">
        <f t="shared" si="4"/>
        <v>0.060707644922924256</v>
      </c>
      <c r="L20" s="2">
        <f t="shared" si="10"/>
        <v>0.00613125426980941</v>
      </c>
      <c r="M20" s="2">
        <f t="shared" si="5"/>
        <v>0.061234836875362915</v>
      </c>
      <c r="N20" s="2">
        <f t="shared" si="11"/>
        <v>0.00749707507430528</v>
      </c>
      <c r="O20" s="2">
        <f t="shared" si="6"/>
        <v>0.05971851579194909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2">
        <f t="shared" si="0"/>
        <v>0.35</v>
      </c>
      <c r="B21" s="2">
        <f t="shared" si="12"/>
        <v>0.00353018054781794</v>
      </c>
      <c r="C21" s="2">
        <f>(B21-B20)/h</f>
        <v>0.0503600543471059</v>
      </c>
      <c r="D21" s="2">
        <f>D20+h*E20-h^2*(E$11/E$12)*SIN(D20)</f>
        <v>0.004558219640388594</v>
      </c>
      <c r="E21" s="2">
        <f t="shared" si="1"/>
        <v>0.051721699114513096</v>
      </c>
      <c r="F21" s="2">
        <f t="shared" si="7"/>
        <v>0.005597397040202916</v>
      </c>
      <c r="G21" s="2">
        <f t="shared" si="2"/>
        <v>0.05234491431426265</v>
      </c>
      <c r="H21" s="2">
        <f t="shared" si="8"/>
        <v>0.006584289981373733</v>
      </c>
      <c r="I21" s="2">
        <f t="shared" si="3"/>
        <v>0.052007981114578807</v>
      </c>
      <c r="J21" s="2">
        <f t="shared" si="9"/>
        <v>0.007514753389582634</v>
      </c>
      <c r="K21" s="2">
        <f t="shared" si="4"/>
        <v>0.05052257892997753</v>
      </c>
      <c r="L21" s="2">
        <f t="shared" si="10"/>
        <v>0.008484986663626664</v>
      </c>
      <c r="M21" s="2">
        <f t="shared" si="5"/>
        <v>0.04707464787634508</v>
      </c>
      <c r="N21" s="2">
        <f t="shared" si="11"/>
        <v>0.009472987711276751</v>
      </c>
      <c r="O21" s="2">
        <f t="shared" si="6"/>
        <v>0.03951825273942942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2">
        <f t="shared" si="0"/>
        <v>0.39999999999999997</v>
      </c>
      <c r="B22" s="2">
        <f t="shared" si="12"/>
        <v>0.005816062286617527</v>
      </c>
      <c r="C22" s="2">
        <f>(B22-B21)/h</f>
        <v>0.045717634775991736</v>
      </c>
      <c r="D22" s="2">
        <f>D21+h*E21-h^2*(E$11/E$12)*SIN(D21)</f>
        <v>0.006809345676409805</v>
      </c>
      <c r="E22" s="2">
        <f t="shared" si="1"/>
        <v>0.045022520720424224</v>
      </c>
      <c r="F22" s="2">
        <f t="shared" si="7"/>
        <v>0.007754456476094187</v>
      </c>
      <c r="G22" s="2">
        <f t="shared" si="2"/>
        <v>0.04314118871782542</v>
      </c>
      <c r="H22" s="2">
        <f t="shared" si="8"/>
        <v>0.008581133483143509</v>
      </c>
      <c r="I22" s="2">
        <f t="shared" si="3"/>
        <v>0.03993687003539551</v>
      </c>
      <c r="J22" s="2">
        <f t="shared" si="9"/>
        <v>0.009273758481050682</v>
      </c>
      <c r="K22" s="2">
        <f t="shared" si="4"/>
        <v>0.03518010182936095</v>
      </c>
      <c r="L22" s="2">
        <f t="shared" si="10"/>
        <v>0.009858916878195213</v>
      </c>
      <c r="M22" s="2">
        <f t="shared" si="5"/>
        <v>0.027478604291370987</v>
      </c>
      <c r="N22" s="2">
        <f t="shared" si="11"/>
        <v>0.010172697480109382</v>
      </c>
      <c r="O22" s="2">
        <f t="shared" si="6"/>
        <v>0.01399419537665262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2">
        <f t="shared" si="0"/>
        <v>0.44999999999999996</v>
      </c>
      <c r="B23" s="2">
        <f t="shared" si="12"/>
        <v>0.007719520168074225</v>
      </c>
      <c r="C23" s="2">
        <f>(B23-B22)/h</f>
        <v>0.038069157629133966</v>
      </c>
      <c r="D23" s="2">
        <f>D22+h*E22-h^2*(E$11/E$12)*SIN(D22)</f>
        <v>0.008560091844007953</v>
      </c>
      <c r="E23" s="2">
        <f t="shared" si="1"/>
        <v>0.03501492335196294</v>
      </c>
      <c r="F23" s="2">
        <f t="shared" si="7"/>
        <v>0.009273991483591634</v>
      </c>
      <c r="G23" s="2">
        <f t="shared" si="2"/>
        <v>0.03039070014994894</v>
      </c>
      <c r="H23" s="2">
        <f t="shared" si="8"/>
        <v>0.009791382735964329</v>
      </c>
      <c r="I23" s="2">
        <f t="shared" si="3"/>
        <v>0.024204985056416398</v>
      </c>
      <c r="J23" s="2">
        <f t="shared" si="9"/>
        <v>0.010086080963908005</v>
      </c>
      <c r="K23" s="2">
        <f t="shared" si="4"/>
        <v>0.01624644965714645</v>
      </c>
      <c r="L23" s="2">
        <f t="shared" si="10"/>
        <v>0.010094395372241808</v>
      </c>
      <c r="M23" s="2">
        <f t="shared" si="5"/>
        <v>0.004709569880931887</v>
      </c>
      <c r="N23" s="2">
        <f t="shared" si="11"/>
        <v>0.009501942475523802</v>
      </c>
      <c r="O23" s="2">
        <f t="shared" si="6"/>
        <v>-0.01341510009171161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2">
        <f t="shared" si="0"/>
        <v>0.49999999999999994</v>
      </c>
      <c r="B24" s="2">
        <f t="shared" si="12"/>
        <v>0.009115398202999917</v>
      </c>
      <c r="C24" s="2">
        <f>(B24-B23)/h</f>
        <v>0.027917560698513845</v>
      </c>
      <c r="D24" s="2">
        <f>D23+h*E23-h^2*(E$11/E$12)*SIN(D23)</f>
        <v>0.009681808641537715</v>
      </c>
      <c r="E24" s="2">
        <f t="shared" si="1"/>
        <v>0.022434335950595255</v>
      </c>
      <c r="F24" s="2">
        <f t="shared" si="7"/>
        <v>0.010031078389131538</v>
      </c>
      <c r="G24" s="2">
        <f t="shared" si="2"/>
        <v>0.01514173811079808</v>
      </c>
      <c r="H24" s="2">
        <f t="shared" si="8"/>
        <v>0.010104102912676811</v>
      </c>
      <c r="I24" s="2">
        <f t="shared" si="3"/>
        <v>0.006254403534249643</v>
      </c>
      <c r="J24" s="2">
        <f t="shared" si="9"/>
        <v>0.009868800138664405</v>
      </c>
      <c r="K24" s="2">
        <f t="shared" si="4"/>
        <v>-0.004345616504871988</v>
      </c>
      <c r="L24" s="2">
        <f t="shared" si="10"/>
        <v>0.00916423133965415</v>
      </c>
      <c r="M24" s="2">
        <f t="shared" si="5"/>
        <v>-0.018603280651753144</v>
      </c>
      <c r="N24" s="2">
        <f t="shared" si="11"/>
        <v>0.007551083928176569</v>
      </c>
      <c r="O24" s="2">
        <f t="shared" si="6"/>
        <v>-0.039017170946944665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2">
        <f t="shared" si="0"/>
        <v>0.5499999999999999</v>
      </c>
      <c r="B25" s="2">
        <f t="shared" si="12"/>
        <v>0.009911915889231977</v>
      </c>
      <c r="C25" s="2">
        <f>(B25-B24)/h</f>
        <v>0.01593035372464118</v>
      </c>
      <c r="D25" s="2">
        <f>D24+h*E24-h^2*(E$11/E$12)*SIN(D24)</f>
        <v>0.010092070313100826</v>
      </c>
      <c r="E25" s="2">
        <f t="shared" si="1"/>
        <v>0.00820523343126222</v>
      </c>
      <c r="F25" s="2">
        <f t="shared" si="7"/>
        <v>0.009963476371746417</v>
      </c>
      <c r="G25" s="2">
        <f t="shared" si="2"/>
        <v>-0.0013520403477024212</v>
      </c>
      <c r="H25" s="2">
        <f t="shared" si="8"/>
        <v>0.009490629415547317</v>
      </c>
      <c r="I25" s="2">
        <f t="shared" si="3"/>
        <v>-0.012269469942589872</v>
      </c>
      <c r="J25" s="2">
        <f t="shared" si="9"/>
        <v>0.008644095652156361</v>
      </c>
      <c r="K25" s="2">
        <f t="shared" si="4"/>
        <v>-0.02449408973016088</v>
      </c>
      <c r="L25" s="2">
        <f t="shared" si="10"/>
        <v>0.007175831595791467</v>
      </c>
      <c r="M25" s="2">
        <f t="shared" si="5"/>
        <v>-0.039767994877253666</v>
      </c>
      <c r="N25" s="2">
        <f t="shared" si="11"/>
        <v>0.004582936241349134</v>
      </c>
      <c r="O25" s="2">
        <f t="shared" si="6"/>
        <v>-0.059362953736548686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2">
        <f t="shared" si="0"/>
        <v>0.6</v>
      </c>
      <c r="B26" s="2">
        <f t="shared" si="12"/>
        <v>0.010056701832633045</v>
      </c>
      <c r="C26" s="2">
        <f>(B26-B25)/h</f>
        <v>0.0028957188680213755</v>
      </c>
      <c r="D26" s="2">
        <f>D25+h*E25-h^2*(E$11/E$12)*SIN(D25)</f>
        <v>0.009760730315630768</v>
      </c>
      <c r="E26" s="2">
        <f t="shared" si="1"/>
        <v>-0.006626799949401158</v>
      </c>
      <c r="F26" s="2">
        <f t="shared" si="7"/>
        <v>0.009076743037674277</v>
      </c>
      <c r="G26" s="2">
        <f t="shared" si="2"/>
        <v>-0.017734666681442808</v>
      </c>
      <c r="H26" s="2">
        <f t="shared" si="8"/>
        <v>0.00800719461532908</v>
      </c>
      <c r="I26" s="2">
        <f t="shared" si="3"/>
        <v>-0.029668696004364753</v>
      </c>
      <c r="J26" s="2">
        <f t="shared" si="9"/>
        <v>0.006536984056886983</v>
      </c>
      <c r="K26" s="2">
        <f t="shared" si="4"/>
        <v>-0.04214223190538756</v>
      </c>
      <c r="L26" s="2">
        <f t="shared" si="10"/>
        <v>0.004358801267175715</v>
      </c>
      <c r="M26" s="2">
        <f t="shared" si="5"/>
        <v>-0.05634060657231503</v>
      </c>
      <c r="N26" s="2">
        <f t="shared" si="11"/>
        <v>0.0009973673611039131</v>
      </c>
      <c r="O26" s="2">
        <f t="shared" si="6"/>
        <v>-0.07171137760490442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2">
        <f t="shared" si="0"/>
        <v>0.65</v>
      </c>
      <c r="B27" s="2">
        <f t="shared" si="12"/>
        <v>0.009540236336102535</v>
      </c>
      <c r="C27" s="2">
        <f>(B27-B26)/h</f>
        <v>-0.010329309930610202</v>
      </c>
      <c r="D27" s="2">
        <f>D26+h*E26-h^2*(E$11/E$12)*SIN(D26)</f>
        <v>0.008712135918968049</v>
      </c>
      <c r="E27" s="2">
        <f t="shared" si="1"/>
        <v>-0.0209718879332544</v>
      </c>
      <c r="F27" s="2">
        <f t="shared" si="7"/>
        <v>0.007443777653648589</v>
      </c>
      <c r="G27" s="2">
        <f t="shared" si="2"/>
        <v>-0.03265930768051376</v>
      </c>
      <c r="H27" s="2">
        <f t="shared" si="8"/>
        <v>0.005789774818692611</v>
      </c>
      <c r="I27" s="2">
        <f t="shared" si="3"/>
        <v>-0.04434839593272937</v>
      </c>
      <c r="J27" s="2">
        <f t="shared" si="9"/>
        <v>0.0037625600917839744</v>
      </c>
      <c r="K27" s="2">
        <f t="shared" si="4"/>
        <v>-0.05548847930206017</v>
      </c>
      <c r="L27" s="2">
        <f t="shared" si="10"/>
        <v>0.0010384347670136969</v>
      </c>
      <c r="M27" s="2">
        <f t="shared" si="5"/>
        <v>-0.06640733000324037</v>
      </c>
      <c r="N27" s="2">
        <f t="shared" si="11"/>
        <v>-0.0027225690441243094</v>
      </c>
      <c r="O27" s="2">
        <f t="shared" si="6"/>
        <v>-0.07439872810456445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2">
        <f t="shared" si="0"/>
        <v>0.7000000000000001</v>
      </c>
      <c r="B28" s="2">
        <f t="shared" si="12"/>
        <v>0.008396477144170675</v>
      </c>
      <c r="C28" s="2">
        <f>(B28-B27)/h</f>
        <v>-0.02287518383863721</v>
      </c>
      <c r="D28" s="2">
        <f>D27+h*E27-h^2*(E$11/E$12)*SIN(D27)</f>
        <v>0.007023339633086189</v>
      </c>
      <c r="E28" s="2">
        <f t="shared" si="1"/>
        <v>-0.033775925717637184</v>
      </c>
      <c r="F28" s="2">
        <f t="shared" si="7"/>
        <v>0.005198829490046289</v>
      </c>
      <c r="G28" s="2">
        <f t="shared" si="2"/>
        <v>-0.044898963272046004</v>
      </c>
      <c r="H28" s="2">
        <f t="shared" si="8"/>
        <v>0.003041628628811047</v>
      </c>
      <c r="I28" s="2">
        <f t="shared" si="3"/>
        <v>-0.054962923797631284</v>
      </c>
      <c r="J28" s="2">
        <f t="shared" si="9"/>
        <v>0.0006040423569063697</v>
      </c>
      <c r="K28" s="2">
        <f t="shared" si="4"/>
        <v>-0.06317035469755208</v>
      </c>
      <c r="L28" s="2">
        <f t="shared" si="10"/>
        <v>-0.0024018462025495275</v>
      </c>
      <c r="M28" s="2">
        <f t="shared" si="5"/>
        <v>-0.06880561939126448</v>
      </c>
      <c r="N28" s="2">
        <f t="shared" si="11"/>
        <v>-0.006075715350706465</v>
      </c>
      <c r="O28" s="2">
        <f t="shared" si="6"/>
        <v>-0.06706292613164311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2">
        <f t="shared" si="0"/>
        <v>0.7500000000000001</v>
      </c>
      <c r="B29" s="2">
        <f t="shared" si="12"/>
        <v>0.006700627312145486</v>
      </c>
      <c r="C29" s="2">
        <f>(B29-B28)/h</f>
        <v>-0.033916996640503766</v>
      </c>
      <c r="D29" s="2">
        <f>D28+h*E28-h^2*(E$11/E$12)*SIN(D28)</f>
        <v>0.0048184385414431746</v>
      </c>
      <c r="E29" s="2">
        <f t="shared" si="1"/>
        <v>-0.044098021832860296</v>
      </c>
      <c r="F29" s="2">
        <f t="shared" si="7"/>
        <v>0.002526462706493624</v>
      </c>
      <c r="G29" s="2">
        <f t="shared" si="2"/>
        <v>-0.05344733567105329</v>
      </c>
      <c r="H29" s="2">
        <f t="shared" si="8"/>
        <v>1.4666911199462114E-05</v>
      </c>
      <c r="I29" s="2">
        <f t="shared" si="3"/>
        <v>-0.06053923435223169</v>
      </c>
      <c r="J29" s="2">
        <f t="shared" si="9"/>
        <v>-0.0026161380314889803</v>
      </c>
      <c r="K29" s="2">
        <f t="shared" si="4"/>
        <v>-0.064403607767907</v>
      </c>
      <c r="L29" s="2">
        <f t="shared" si="10"/>
        <v>-0.005564771389204161</v>
      </c>
      <c r="M29" s="2">
        <f t="shared" si="5"/>
        <v>-0.06325850373309266</v>
      </c>
      <c r="N29" s="2">
        <f t="shared" si="11"/>
        <v>-0.008610332819578967</v>
      </c>
      <c r="O29" s="2">
        <f t="shared" si="6"/>
        <v>-0.050692349377450034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2">
        <f t="shared" si="0"/>
        <v>0.8000000000000002</v>
      </c>
      <c r="B30" s="2">
        <f t="shared" si="12"/>
        <v>0.004564191583944295</v>
      </c>
      <c r="C30" s="2">
        <f>(B30-B29)/h</f>
        <v>-0.04272871456402382</v>
      </c>
      <c r="D30" s="2">
        <f>D29+h*E29-h^2*(E$11/E$12)*SIN(D29)</f>
        <v>0.002259456593788891</v>
      </c>
      <c r="E30" s="2">
        <f t="shared" si="1"/>
        <v>-0.05117963895308567</v>
      </c>
      <c r="F30" s="2">
        <f t="shared" si="7"/>
        <v>-0.00035361639403709035</v>
      </c>
      <c r="G30" s="2">
        <f t="shared" si="2"/>
        <v>-0.05760158201061429</v>
      </c>
      <c r="H30" s="2">
        <f t="shared" si="8"/>
        <v>-0.003013639273272025</v>
      </c>
      <c r="I30" s="2">
        <f t="shared" si="3"/>
        <v>-0.06056612368942974</v>
      </c>
      <c r="J30" s="2">
        <f t="shared" si="9"/>
        <v>-0.005569254633808764</v>
      </c>
      <c r="K30" s="2">
        <f t="shared" si="4"/>
        <v>-0.059062332046395674</v>
      </c>
      <c r="L30" s="2">
        <f t="shared" si="10"/>
        <v>-0.008085101291481737</v>
      </c>
      <c r="M30" s="2">
        <f t="shared" si="5"/>
        <v>-0.050406598045551525</v>
      </c>
      <c r="N30" s="2">
        <f t="shared" si="11"/>
        <v>-0.009984961450224959</v>
      </c>
      <c r="O30" s="2">
        <f t="shared" si="6"/>
        <v>-0.027492572612919826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2">
        <f t="shared" si="0"/>
        <v>0.8500000000000002</v>
      </c>
      <c r="B31" s="2">
        <f t="shared" si="12"/>
        <v>0.0021276456702830054</v>
      </c>
      <c r="C31" s="2">
        <f>(B31-B30)/h</f>
        <v>-0.048730918273225794</v>
      </c>
      <c r="D31" s="2">
        <f>D30+h*E30-h^2*(E$11/E$12)*SIN(D30)</f>
        <v>-0.00046556103804529497</v>
      </c>
      <c r="E31" s="2">
        <f t="shared" si="1"/>
        <v>-0.054500352636683715</v>
      </c>
      <c r="F31" s="2">
        <f t="shared" si="7"/>
        <v>-0.003204623006402192</v>
      </c>
      <c r="G31" s="2">
        <f t="shared" si="2"/>
        <v>-0.05702013224730203</v>
      </c>
      <c r="H31" s="2">
        <f t="shared" si="8"/>
        <v>-0.005765695609178538</v>
      </c>
      <c r="I31" s="2">
        <f t="shared" si="3"/>
        <v>-0.05504112671813025</v>
      </c>
      <c r="J31" s="2">
        <f t="shared" si="9"/>
        <v>-0.007953846097890405</v>
      </c>
      <c r="K31" s="2">
        <f t="shared" si="4"/>
        <v>-0.047691829281632805</v>
      </c>
      <c r="L31" s="2">
        <f t="shared" si="10"/>
        <v>-0.009671804668766498</v>
      </c>
      <c r="M31" s="2">
        <f t="shared" si="5"/>
        <v>-0.031734067545695216</v>
      </c>
      <c r="N31" s="2">
        <f t="shared" si="11"/>
        <v>-0.010014416237936622</v>
      </c>
      <c r="O31" s="2">
        <f t="shared" si="6"/>
        <v>-0.0005890957542332639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2">
        <f t="shared" si="0"/>
        <v>0.9000000000000002</v>
      </c>
      <c r="B32" s="2">
        <f t="shared" si="12"/>
        <v>-0.000448800127105538</v>
      </c>
      <c r="C32" s="2">
        <f>(B32-B31)/h</f>
        <v>-0.05152891594777086</v>
      </c>
      <c r="D32" s="2">
        <f>D31+h*E31-h^2*(E$11/E$12)*SIN(D31)</f>
        <v>-0.003156366988774154</v>
      </c>
      <c r="E32" s="2">
        <f t="shared" si="1"/>
        <v>-0.053816119014577175</v>
      </c>
      <c r="F32" s="2">
        <f t="shared" si="7"/>
        <v>-0.0057921627420105554</v>
      </c>
      <c r="G32" s="2">
        <f t="shared" si="2"/>
        <v>-0.051750794712167265</v>
      </c>
      <c r="H32" s="2">
        <f t="shared" si="8"/>
        <v>-0.007989232775870488</v>
      </c>
      <c r="I32" s="2">
        <f t="shared" si="3"/>
        <v>-0.044470743333839005</v>
      </c>
      <c r="J32" s="2">
        <f t="shared" si="9"/>
        <v>-0.009526491000661833</v>
      </c>
      <c r="K32" s="2">
        <f t="shared" si="4"/>
        <v>-0.03145289805542857</v>
      </c>
      <c r="L32" s="2">
        <f t="shared" si="10"/>
        <v>-0.010141662300395845</v>
      </c>
      <c r="M32" s="2">
        <f t="shared" si="5"/>
        <v>-0.009397152632586933</v>
      </c>
      <c r="N32" s="2">
        <f t="shared" si="11"/>
        <v>-0.008694729166655223</v>
      </c>
      <c r="O32" s="2">
        <f t="shared" si="6"/>
        <v>0.026393741425627983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2">
        <f t="shared" si="0"/>
        <v>0.9500000000000003</v>
      </c>
      <c r="B33" s="2">
        <f t="shared" si="12"/>
        <v>-0.002995735780140819</v>
      </c>
      <c r="C33" s="2">
        <f>(B33-B32)/h</f>
        <v>-0.05093871306070562</v>
      </c>
      <c r="D33" s="2">
        <f>D32+h*E32-h^2*(E$11/E$12)*SIN(D32)</f>
        <v>-0.005615228174701665</v>
      </c>
      <c r="E33" s="2">
        <f t="shared" si="1"/>
        <v>-0.049177223718550225</v>
      </c>
      <c r="F33" s="2">
        <f t="shared" si="7"/>
        <v>-0.007903503841046605</v>
      </c>
      <c r="G33" s="2">
        <f t="shared" si="2"/>
        <v>-0.04222682198072099</v>
      </c>
      <c r="H33" s="2">
        <f t="shared" si="8"/>
        <v>-0.0094804313954303</v>
      </c>
      <c r="I33" s="2">
        <f t="shared" si="3"/>
        <v>-0.029823972391196246</v>
      </c>
      <c r="J33" s="2">
        <f t="shared" si="9"/>
        <v>-0.01012665465670361</v>
      </c>
      <c r="K33" s="2">
        <f t="shared" si="4"/>
        <v>-0.012003273120835545</v>
      </c>
      <c r="L33" s="2">
        <f t="shared" si="10"/>
        <v>-0.009440419479980838</v>
      </c>
      <c r="M33" s="2">
        <f t="shared" si="5"/>
        <v>0.014024856408300125</v>
      </c>
      <c r="N33" s="2">
        <f t="shared" si="11"/>
        <v>-0.006203683619339729</v>
      </c>
      <c r="O33" s="2">
        <f t="shared" si="6"/>
        <v>0.04982091094630988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2">
        <f t="shared" si="0"/>
        <v>1.0000000000000002</v>
      </c>
      <c r="B34" s="2">
        <f t="shared" si="12"/>
        <v>-0.0053456918408930605</v>
      </c>
      <c r="C34" s="2">
        <f>(B34-B33)/h</f>
        <v>-0.04699912121504483</v>
      </c>
      <c r="D34" s="2">
        <f>D33+h*E33-h^2*(E$11/E$12)*SIN(D33)</f>
        <v>-0.007661457337446787</v>
      </c>
      <c r="E34" s="2">
        <f t="shared" si="1"/>
        <v>-0.040924583254902426</v>
      </c>
      <c r="F34" s="2">
        <f t="shared" si="7"/>
        <v>-0.009365066993138355</v>
      </c>
      <c r="G34" s="2">
        <f t="shared" si="2"/>
        <v>-0.029231263041834994</v>
      </c>
      <c r="H34" s="2">
        <f t="shared" si="8"/>
        <v>-0.010102603488357124</v>
      </c>
      <c r="I34" s="2">
        <f t="shared" si="3"/>
        <v>-0.012443441858536464</v>
      </c>
      <c r="J34" s="2">
        <f t="shared" si="9"/>
        <v>-0.009693073318360699</v>
      </c>
      <c r="K34" s="2">
        <f t="shared" si="4"/>
        <v>0.008671626766858231</v>
      </c>
      <c r="L34" s="2">
        <f t="shared" si="10"/>
        <v>-0.007649049173991864</v>
      </c>
      <c r="M34" s="2">
        <f t="shared" si="5"/>
        <v>0.035827406119779484</v>
      </c>
      <c r="N34" s="2">
        <f t="shared" si="11"/>
        <v>-0.002876869389743057</v>
      </c>
      <c r="O34" s="2">
        <f t="shared" si="6"/>
        <v>0.06653628459193342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2">
        <f t="shared" si="0"/>
        <v>1.0500000000000003</v>
      </c>
      <c r="B35" s="2">
        <f t="shared" si="12"/>
        <v>-0.0073441520300306755</v>
      </c>
      <c r="C35" s="2">
        <f>(B35-B34)/h</f>
        <v>-0.039969203782752295</v>
      </c>
      <c r="D35" s="2">
        <f>D34+h*E34-h^2*(E$11/E$12)*SIN(D34)</f>
        <v>-0.009144690976392722</v>
      </c>
      <c r="E35" s="2">
        <f t="shared" si="1"/>
        <v>-0.029664672778918714</v>
      </c>
      <c r="F35" s="2">
        <f t="shared" si="7"/>
        <v>-0.010056694616818176</v>
      </c>
      <c r="G35" s="2">
        <f t="shared" si="2"/>
        <v>-0.01383255247359643</v>
      </c>
      <c r="H35" s="2">
        <f t="shared" si="8"/>
        <v>-0.009798719347656182</v>
      </c>
      <c r="I35" s="2">
        <f t="shared" si="3"/>
        <v>0.0060776828140188255</v>
      </c>
      <c r="J35" s="2">
        <f t="shared" si="9"/>
        <v>-0.008270006240237642</v>
      </c>
      <c r="K35" s="2">
        <f t="shared" si="4"/>
        <v>0.028461341562461134</v>
      </c>
      <c r="L35" s="2">
        <f t="shared" si="10"/>
        <v>-0.004974404421780721</v>
      </c>
      <c r="M35" s="2">
        <f t="shared" si="5"/>
        <v>0.05349289504422287</v>
      </c>
      <c r="N35" s="2">
        <f t="shared" si="11"/>
        <v>0.0008375225424591421</v>
      </c>
      <c r="O35" s="2">
        <f t="shared" si="6"/>
        <v>0.07428783864404398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2">
        <f t="shared" si="0"/>
        <v>1.1000000000000003</v>
      </c>
      <c r="B36" s="2">
        <f t="shared" si="12"/>
        <v>-0.008859713412999641</v>
      </c>
      <c r="C36" s="2">
        <f>(B36-B35)/h</f>
        <v>-0.030311227659379318</v>
      </c>
      <c r="D36" s="2">
        <f>D35+h*E35-h^2*(E$11/E$12)*SIN(D35)</f>
        <v>-0.009955937750447766</v>
      </c>
      <c r="E36" s="2">
        <f t="shared" si="1"/>
        <v>-0.016224935481100877</v>
      </c>
      <c r="F36" s="2">
        <f t="shared" si="7"/>
        <v>-0.009921527391658014</v>
      </c>
      <c r="G36" s="2">
        <f t="shared" si="2"/>
        <v>0.0027033445032032324</v>
      </c>
      <c r="H36" s="2">
        <f t="shared" si="8"/>
        <v>-0.00859663364037016</v>
      </c>
      <c r="I36" s="2">
        <f t="shared" si="3"/>
        <v>0.024041714145720434</v>
      </c>
      <c r="J36" s="2">
        <f t="shared" si="9"/>
        <v>-0.006002718981626031</v>
      </c>
      <c r="K36" s="2">
        <f t="shared" si="4"/>
        <v>0.04534574517223222</v>
      </c>
      <c r="L36" s="2">
        <f t="shared" si="10"/>
        <v>-0.0017253367660482691</v>
      </c>
      <c r="M36" s="2">
        <f t="shared" si="5"/>
        <v>0.06498135311464902</v>
      </c>
      <c r="N36" s="2">
        <f t="shared" si="11"/>
        <v>0.004439081589771033</v>
      </c>
      <c r="O36" s="2">
        <f t="shared" si="6"/>
        <v>0.07203118094623782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2">
        <f t="shared" si="0"/>
        <v>1.1500000000000004</v>
      </c>
      <c r="B37" s="2">
        <f t="shared" si="12"/>
        <v>-0.009792725918798635</v>
      </c>
      <c r="C37" s="2">
        <f>(B37-B36)/h</f>
        <v>-0.018660250115979868</v>
      </c>
      <c r="D37" s="2">
        <f>D36+h*E36-h^2*(E$11/E$12)*SIN(D36)</f>
        <v>-0.010035586033618333</v>
      </c>
      <c r="E37" s="2">
        <f t="shared" si="1"/>
        <v>-0.0015929656634113346</v>
      </c>
      <c r="F37" s="2">
        <f t="shared" si="7"/>
        <v>-0.008970677504892197</v>
      </c>
      <c r="G37" s="2">
        <f t="shared" si="2"/>
        <v>0.019016997735316343</v>
      </c>
      <c r="H37" s="2">
        <f t="shared" si="8"/>
        <v>-0.0066065328887963</v>
      </c>
      <c r="I37" s="2">
        <f t="shared" si="3"/>
        <v>0.03980201503147722</v>
      </c>
      <c r="J37" s="2">
        <f t="shared" si="9"/>
        <v>-0.0031226578402985257</v>
      </c>
      <c r="K37" s="2">
        <f t="shared" si="4"/>
        <v>0.05760122282655011</v>
      </c>
      <c r="L37" s="2">
        <f t="shared" si="10"/>
        <v>0.0017229661078691121</v>
      </c>
      <c r="M37" s="2">
        <f t="shared" si="5"/>
        <v>0.06896605747834762</v>
      </c>
      <c r="N37" s="2">
        <f t="shared" si="11"/>
        <v>0.007442599664798349</v>
      </c>
      <c r="O37" s="2">
        <f t="shared" si="6"/>
        <v>0.0600703615005463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2">
        <f t="shared" si="0"/>
        <v>1.2000000000000004</v>
      </c>
      <c r="B38" s="2">
        <f t="shared" si="12"/>
        <v>-0.01008184345013683</v>
      </c>
      <c r="C38" s="2">
        <f>(B38-B37)/h</f>
        <v>-0.005782350626763917</v>
      </c>
      <c r="D38" s="2">
        <f>D37+h*E37-h^2*(E$11/E$12)*SIN(D37)</f>
        <v>-0.009377783176281768</v>
      </c>
      <c r="E38" s="2">
        <f t="shared" si="1"/>
        <v>0.013156057146731306</v>
      </c>
      <c r="F38" s="2">
        <f t="shared" si="7"/>
        <v>-0.007282315366004654</v>
      </c>
      <c r="G38" s="2">
        <f t="shared" si="2"/>
        <v>0.03376724277775087</v>
      </c>
      <c r="H38" s="2">
        <f t="shared" si="8"/>
        <v>-0.004010837694428991</v>
      </c>
      <c r="I38" s="2">
        <f t="shared" si="3"/>
        <v>0.05191390388734618</v>
      </c>
      <c r="J38" s="2">
        <f t="shared" si="9"/>
        <v>7.617410417027373E-05</v>
      </c>
      <c r="K38" s="2">
        <f t="shared" si="4"/>
        <v>0.06397663888937598</v>
      </c>
      <c r="L38" s="2">
        <f t="shared" si="10"/>
        <v>0.004972307517770119</v>
      </c>
      <c r="M38" s="2">
        <f t="shared" si="5"/>
        <v>0.06498682819802012</v>
      </c>
      <c r="N38" s="2">
        <f t="shared" si="11"/>
        <v>0.009443443430671132</v>
      </c>
      <c r="O38" s="2">
        <f t="shared" si="6"/>
        <v>0.04001687531745566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2">
        <f t="shared" si="0"/>
        <v>1.2500000000000004</v>
      </c>
      <c r="B39" s="2">
        <f t="shared" si="12"/>
        <v>-0.009708056477896998</v>
      </c>
      <c r="C39" s="2">
        <f>(B39-B38)/h</f>
        <v>0.00747573944479666</v>
      </c>
      <c r="D39" s="2">
        <f>D38+h*E38-h^2*(E$11/E$12)*SIN(D38)</f>
        <v>-0.008030865443666603</v>
      </c>
      <c r="E39" s="2">
        <f t="shared" si="1"/>
        <v>0.026938354652303285</v>
      </c>
      <c r="F39" s="2">
        <f t="shared" si="7"/>
        <v>-0.004995244671741806</v>
      </c>
      <c r="G39" s="2">
        <f t="shared" si="2"/>
        <v>0.04574141388525696</v>
      </c>
      <c r="H39" s="2">
        <f t="shared" si="8"/>
        <v>-0.0010474833638185379</v>
      </c>
      <c r="I39" s="2">
        <f t="shared" si="3"/>
        <v>0.05926708661220905</v>
      </c>
      <c r="J39" s="2">
        <f t="shared" si="9"/>
        <v>0.003267229942179211</v>
      </c>
      <c r="K39" s="2">
        <f t="shared" si="4"/>
        <v>0.06382111676017874</v>
      </c>
      <c r="L39" s="2">
        <f t="shared" si="10"/>
        <v>0.007647468163642154</v>
      </c>
      <c r="M39" s="2">
        <f t="shared" si="5"/>
        <v>0.053503212917440694</v>
      </c>
      <c r="N39" s="2">
        <f t="shared" si="11"/>
        <v>0.010172064421510169</v>
      </c>
      <c r="O39" s="2">
        <f t="shared" si="6"/>
        <v>0.014572419816780736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2">
        <f t="shared" si="0"/>
        <v>1.3000000000000005</v>
      </c>
      <c r="B40" s="2">
        <f t="shared" si="12"/>
        <v>-0.008695941572257688</v>
      </c>
      <c r="C40" s="2">
        <f>(B40-B39)/h</f>
        <v>0.020242298112786196</v>
      </c>
      <c r="D40" s="2">
        <f>D39+h*E39-h^2*(E$11/E$12)*SIN(D39)</f>
        <v>-0.006093807124268955</v>
      </c>
      <c r="E40" s="2">
        <f t="shared" si="1"/>
        <v>0.03874116638795296</v>
      </c>
      <c r="F40" s="2">
        <f t="shared" si="7"/>
        <v>-0.00229749281809447</v>
      </c>
      <c r="G40" s="2">
        <f t="shared" si="2"/>
        <v>0.05395503707294671</v>
      </c>
      <c r="H40" s="2">
        <f t="shared" si="8"/>
        <v>0.0020118902575828753</v>
      </c>
      <c r="I40" s="2">
        <f t="shared" si="3"/>
        <v>0.06118747242802826</v>
      </c>
      <c r="J40" s="2">
        <f t="shared" si="9"/>
        <v>0.006124756650317079</v>
      </c>
      <c r="K40" s="2">
        <f t="shared" si="4"/>
        <v>0.05715053416275736</v>
      </c>
      <c r="L40" s="2">
        <f t="shared" si="10"/>
        <v>0.009439536927004567</v>
      </c>
      <c r="M40" s="2">
        <f t="shared" si="5"/>
        <v>0.03584137526724826</v>
      </c>
      <c r="N40" s="2">
        <f t="shared" si="11"/>
        <v>0.009530305921579676</v>
      </c>
      <c r="O40" s="2">
        <f t="shared" si="6"/>
        <v>-0.012835169998609841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2">
        <f t="shared" si="0"/>
        <v>1.3500000000000005</v>
      </c>
      <c r="B41" s="2">
        <f t="shared" si="12"/>
        <v>-0.007112045933970161</v>
      </c>
      <c r="C41" s="2">
        <f>(B41-B40)/h</f>
        <v>0.03167791276575054</v>
      </c>
      <c r="D41" s="2">
        <f>D40+h*E40-h^2*(E$11/E$12)*SIN(D40)</f>
        <v>-0.0037089490831292145</v>
      </c>
      <c r="E41" s="2">
        <f t="shared" si="1"/>
        <v>0.04769716082279481</v>
      </c>
      <c r="F41" s="2">
        <f t="shared" si="7"/>
        <v>0.0005891467017397967</v>
      </c>
      <c r="G41" s="2">
        <f t="shared" si="2"/>
        <v>0.05773279039668533</v>
      </c>
      <c r="H41" s="2">
        <f t="shared" si="8"/>
        <v>0.004886840729787588</v>
      </c>
      <c r="I41" s="2">
        <f t="shared" si="3"/>
        <v>0.05749900944409425</v>
      </c>
      <c r="J41" s="2">
        <f t="shared" si="9"/>
        <v>0.00835705169276767</v>
      </c>
      <c r="K41" s="2">
        <f t="shared" si="4"/>
        <v>0.04464590084901182</v>
      </c>
      <c r="L41" s="2">
        <f t="shared" si="10"/>
        <v>0.010141580114107705</v>
      </c>
      <c r="M41" s="2">
        <f t="shared" si="5"/>
        <v>0.014040863742062759</v>
      </c>
      <c r="N41" s="2">
        <f t="shared" si="11"/>
        <v>0.007604622865420692</v>
      </c>
      <c r="O41" s="2">
        <f t="shared" si="6"/>
        <v>-0.03851366112317969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2">
        <f t="shared" si="0"/>
        <v>1.4000000000000006</v>
      </c>
      <c r="B42" s="2">
        <f t="shared" si="12"/>
        <v>-0.00506051286150256</v>
      </c>
      <c r="C42" s="2">
        <f>(B42-B41)/h</f>
        <v>0.04103066144935202</v>
      </c>
      <c r="D42" s="2">
        <f>D41+h*E41-h^2*(E$11/E$12)*SIN(D41)</f>
        <v>-0.0010515401054609333</v>
      </c>
      <c r="E42" s="2">
        <f t="shared" si="1"/>
        <v>0.05314817955336563</v>
      </c>
      <c r="F42" s="2">
        <f t="shared" si="7"/>
        <v>0.003427349666682696</v>
      </c>
      <c r="G42" s="2">
        <f t="shared" si="2"/>
        <v>0.05676405929885799</v>
      </c>
      <c r="H42" s="2">
        <f t="shared" si="8"/>
        <v>0.007313832584732547</v>
      </c>
      <c r="I42" s="2">
        <f t="shared" si="3"/>
        <v>0.04853983709889918</v>
      </c>
      <c r="J42" s="2">
        <f t="shared" si="9"/>
        <v>0.009736240971858061</v>
      </c>
      <c r="K42" s="2">
        <f t="shared" si="4"/>
        <v>0.027583785581807817</v>
      </c>
      <c r="L42" s="2">
        <f t="shared" si="10"/>
        <v>0.009672532339237896</v>
      </c>
      <c r="M42" s="2">
        <f t="shared" si="5"/>
        <v>-0.009380955497396183</v>
      </c>
      <c r="N42" s="2">
        <f t="shared" si="11"/>
        <v>0.004654437992276278</v>
      </c>
      <c r="O42" s="2">
        <f t="shared" si="6"/>
        <v>-0.059003697462888284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2">
        <f t="shared" si="0"/>
        <v>1.4500000000000006</v>
      </c>
      <c r="B43" s="2">
        <f t="shared" si="12"/>
        <v>-0.00267623515806983</v>
      </c>
      <c r="C43" s="2">
        <f>(B43-B42)/h</f>
        <v>0.047685554068654594</v>
      </c>
      <c r="D43" s="2">
        <f>D42+h*E42-h^2*(E$11/E$12)*SIN(D42)</f>
        <v>0.0016831411232924253</v>
      </c>
      <c r="E43" s="2">
        <f t="shared" si="1"/>
        <v>0.054693624575067164</v>
      </c>
      <c r="F43" s="2">
        <f t="shared" si="7"/>
        <v>0.005983774435524035</v>
      </c>
      <c r="G43" s="2">
        <f t="shared" si="2"/>
        <v>0.051128495376826774</v>
      </c>
      <c r="H43" s="2">
        <f t="shared" si="8"/>
        <v>0.009070395763225885</v>
      </c>
      <c r="I43" s="2">
        <f t="shared" si="3"/>
        <v>0.03513126356986676</v>
      </c>
      <c r="J43" s="2">
        <f t="shared" si="9"/>
        <v>0.010121538021145925</v>
      </c>
      <c r="K43" s="2">
        <f t="shared" si="4"/>
        <v>0.007705940985757269</v>
      </c>
      <c r="L43" s="2">
        <f t="shared" si="10"/>
        <v>0.008086554794029156</v>
      </c>
      <c r="M43" s="2">
        <f t="shared" si="5"/>
        <v>-0.0317195509041748</v>
      </c>
      <c r="N43" s="2">
        <f t="shared" si="11"/>
        <v>0.0010771991536838075</v>
      </c>
      <c r="O43" s="2">
        <f t="shared" si="6"/>
        <v>-0.0715447767718494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2">
        <f t="shared" si="0"/>
        <v>1.5000000000000007</v>
      </c>
      <c r="B44" s="2">
        <f t="shared" si="12"/>
        <v>-0.00011598603786338262</v>
      </c>
      <c r="C44" s="2">
        <f>(B44-B43)/h</f>
        <v>0.05120498240412894</v>
      </c>
      <c r="D44" s="2">
        <f>D43+h*E43-h^2*(E$11/E$12)*SIN(D43)</f>
        <v>0.004294137040021381</v>
      </c>
      <c r="E44" s="2">
        <f t="shared" si="1"/>
        <v>0.05221991833457911</v>
      </c>
      <c r="F44" s="2">
        <f t="shared" si="7"/>
        <v>0.00804824753051287</v>
      </c>
      <c r="G44" s="2">
        <f t="shared" si="2"/>
        <v>0.04128946189977668</v>
      </c>
      <c r="H44" s="2">
        <f t="shared" si="8"/>
        <v>0.009995517397603723</v>
      </c>
      <c r="I44" s="2">
        <f t="shared" si="3"/>
        <v>0.018502432687556754</v>
      </c>
      <c r="J44" s="2">
        <f t="shared" si="9"/>
        <v>0.00947361237249414</v>
      </c>
      <c r="K44" s="2">
        <f t="shared" si="4"/>
        <v>-0.012958512973035678</v>
      </c>
      <c r="L44" s="2">
        <f t="shared" si="10"/>
        <v>0.005566782884377451</v>
      </c>
      <c r="M44" s="2">
        <f t="shared" si="5"/>
        <v>-0.0503954381930341</v>
      </c>
      <c r="N44" s="2">
        <f t="shared" si="11"/>
        <v>-0.002645162320603136</v>
      </c>
      <c r="O44" s="2">
        <f t="shared" si="6"/>
        <v>-0.07444722948573887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2"/>
      <c r="B48" s="2" t="s">
        <v>7</v>
      </c>
      <c r="C48" s="2">
        <f>(C11+E11+G11+I11+K11+M11+O11)/7</f>
        <v>9.742857142857144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401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Leonardo G. Angelini</cp:lastModifiedBy>
  <dcterms:created xsi:type="dcterms:W3CDTF">2001-06-27T19:25:36Z</dcterms:created>
  <dcterms:modified xsi:type="dcterms:W3CDTF">2004-02-27T16:49:57Z</dcterms:modified>
  <cp:category/>
  <cp:version/>
  <cp:contentType/>
  <cp:contentStatus/>
</cp:coreProperties>
</file>